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lfordparishcouncil/Documents/Holford Parish Council/03 Agendas &amp; Minutes/2023/09/"/>
    </mc:Choice>
  </mc:AlternateContent>
  <xr:revisionPtr revIDLastSave="0" documentId="8_{4DED0B22-AA40-7948-A4AC-D7D824DC80C0}" xr6:coauthVersionLast="47" xr6:coauthVersionMax="47" xr10:uidLastSave="{00000000-0000-0000-0000-000000000000}"/>
  <bookViews>
    <workbookView xWindow="0" yWindow="500" windowWidth="24240" windowHeight="13140" xr2:uid="{1F14C032-989E-48BE-B0B5-D701DB0949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C17" i="1"/>
  <c r="D17" i="1"/>
  <c r="E17" i="1"/>
  <c r="F17" i="1"/>
  <c r="G17" i="1"/>
  <c r="B17" i="1"/>
  <c r="F20" i="1"/>
  <c r="F8" i="1"/>
  <c r="G4" i="1"/>
  <c r="G16" i="1"/>
  <c r="G18" i="1"/>
  <c r="G21" i="1"/>
  <c r="G22" i="1"/>
  <c r="G23" i="1"/>
  <c r="D4" i="1"/>
  <c r="D5" i="1"/>
  <c r="G5" i="1" s="1"/>
  <c r="D6" i="1"/>
  <c r="G6" i="1" s="1"/>
  <c r="D7" i="1"/>
  <c r="G7" i="1" s="1"/>
  <c r="D8" i="1"/>
  <c r="D9" i="1"/>
  <c r="G9" i="1" s="1"/>
  <c r="D10" i="1"/>
  <c r="G10" i="1" s="1"/>
  <c r="D11" i="1"/>
  <c r="G11" i="1" s="1"/>
  <c r="D12" i="1"/>
  <c r="G12" i="1" s="1"/>
  <c r="D13" i="1"/>
  <c r="G13" i="1" s="1"/>
  <c r="D14" i="1"/>
  <c r="G14" i="1" s="1"/>
  <c r="D15" i="1"/>
  <c r="G15" i="1" s="1"/>
  <c r="D16" i="1"/>
  <c r="D18" i="1"/>
  <c r="D19" i="1"/>
  <c r="D20" i="1"/>
  <c r="D21" i="1"/>
  <c r="D22" i="1"/>
  <c r="D23" i="1"/>
  <c r="D3" i="1"/>
  <c r="G3" i="1" s="1"/>
  <c r="G20" i="1" l="1"/>
  <c r="G8" i="1"/>
</calcChain>
</file>

<file path=xl/sharedStrings.xml><?xml version="1.0" encoding="utf-8"?>
<sst xmlns="http://schemas.openxmlformats.org/spreadsheetml/2006/main" count="33" uniqueCount="33">
  <si>
    <t>Holford Budget as at 9th September 2023</t>
  </si>
  <si>
    <t>Description</t>
  </si>
  <si>
    <t>Actual</t>
  </si>
  <si>
    <t>Difference</t>
  </si>
  <si>
    <t>Staff Costs - salary</t>
  </si>
  <si>
    <t>Budget</t>
  </si>
  <si>
    <t>Notes</t>
  </si>
  <si>
    <t>Outstanding to pay</t>
  </si>
  <si>
    <t>Expected for year</t>
  </si>
  <si>
    <t>Staff costs - consumables</t>
  </si>
  <si>
    <t>Meeting Venue</t>
  </si>
  <si>
    <t>Insurance</t>
  </si>
  <si>
    <t>Subscriptions SAL and SLCC</t>
  </si>
  <si>
    <t>Website &amp; IT</t>
  </si>
  <si>
    <t>12.36 monthly until March for Microsoft.  But running out of space on Netwise</t>
  </si>
  <si>
    <t>Maintenace</t>
  </si>
  <si>
    <t>Contingeny</t>
  </si>
  <si>
    <t>SLCC membership was not in budget</t>
  </si>
  <si>
    <t>HDVH Public works loan</t>
  </si>
  <si>
    <t>Training</t>
  </si>
  <si>
    <t>Defib Pads</t>
  </si>
  <si>
    <t>Requirement for new battery was not budgeted.</t>
  </si>
  <si>
    <t>Bank Fees</t>
  </si>
  <si>
    <t>SID installation in excess of grant</t>
  </si>
  <si>
    <t>Grant for SIDs</t>
  </si>
  <si>
    <t>2 x Sids (1270). Data collection (241), posts (780) all ex VAT</t>
  </si>
  <si>
    <t>Grand Total</t>
  </si>
  <si>
    <t>Lengthsman grant</t>
  </si>
  <si>
    <t>FILCA training by clerk is in budget - not started yet</t>
  </si>
  <si>
    <t>What's remaining</t>
  </si>
  <si>
    <t xml:space="preserve">619.55 is remaining from lengthsman grant of which £79.55 is remaining.  Expect a further 300 to come. Still need to arrange for the notice boards to be tidied up.  Underspend mainly due to </t>
  </si>
  <si>
    <t>Pay Rise expected between 5% &amp; 7% and annual review due in Nov.</t>
  </si>
  <si>
    <t>I have only calculated regular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</si>
</sst>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Font="1"/>
    <xf numFmtId="164" fontId="0" fillId="0" borderId="0" xfId="0" applyNumberFormat="1"/>
    <xf numFmtId="0" fontId="0" fillId="0" borderId="0" xfId="0" applyAlignment="1">
      <alignment wrapText="1"/>
    </xf>
    <xf numFmtId="0" fontId="2" fillId="2" borderId="1" xfId="0" applyFont="1" applyFill="1" applyBorder="1"/>
    <xf numFmtId="164" fontId="2" fillId="2" borderId="1" xfId="1" applyFont="1" applyFill="1" applyBorder="1"/>
    <xf numFmtId="164" fontId="2" fillId="2" borderId="1" xfId="1" applyFont="1" applyFill="1" applyBorder="1" applyAlignment="1">
      <alignment wrapText="1"/>
    </xf>
    <xf numFmtId="0" fontId="2" fillId="3" borderId="1" xfId="0" applyFont="1" applyFill="1" applyBorder="1"/>
    <xf numFmtId="164" fontId="2" fillId="3" borderId="1" xfId="1" applyFont="1" applyFill="1" applyBorder="1"/>
    <xf numFmtId="0" fontId="0" fillId="4" borderId="0" xfId="0" applyFill="1"/>
    <xf numFmtId="164" fontId="0" fillId="4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831B5-012F-4811-AD66-55189D634416}">
  <dimension ref="A1:H23"/>
  <sheetViews>
    <sheetView tabSelected="1" workbookViewId="0">
      <selection activeCell="H7" sqref="H7"/>
    </sheetView>
  </sheetViews>
  <sheetFormatPr baseColWidth="10" defaultColWidth="8.83203125" defaultRowHeight="15" x14ac:dyDescent="0.2"/>
  <cols>
    <col min="1" max="1" width="27.6640625" customWidth="1"/>
    <col min="2" max="4" width="10.5" style="1" bestFit="1" customWidth="1"/>
    <col min="5" max="5" width="11.5" style="1" customWidth="1"/>
    <col min="6" max="6" width="10.5" style="1" bestFit="1" customWidth="1"/>
    <col min="7" max="7" width="12.33203125" style="1" customWidth="1"/>
    <col min="8" max="8" width="70.5" customWidth="1"/>
  </cols>
  <sheetData>
    <row r="1" spans="1:8" x14ac:dyDescent="0.2">
      <c r="A1" s="9" t="s">
        <v>0</v>
      </c>
      <c r="B1" s="10"/>
      <c r="C1" s="10"/>
    </row>
    <row r="2" spans="1:8" ht="33" customHeight="1" thickBot="1" x14ac:dyDescent="0.25">
      <c r="A2" s="4" t="s">
        <v>1</v>
      </c>
      <c r="B2" s="5" t="s">
        <v>5</v>
      </c>
      <c r="C2" s="5" t="s">
        <v>2</v>
      </c>
      <c r="D2" s="5" t="s">
        <v>3</v>
      </c>
      <c r="E2" s="6" t="s">
        <v>7</v>
      </c>
      <c r="F2" s="6" t="s">
        <v>8</v>
      </c>
      <c r="G2" s="5" t="s">
        <v>29</v>
      </c>
      <c r="H2" s="5" t="s">
        <v>6</v>
      </c>
    </row>
    <row r="3" spans="1:8" x14ac:dyDescent="0.2">
      <c r="A3" t="s">
        <v>4</v>
      </c>
      <c r="B3" s="1">
        <v>3326</v>
      </c>
      <c r="C3" s="1">
        <v>1259.9000000000001</v>
      </c>
      <c r="D3" s="1">
        <f>SUM(B3-C3)</f>
        <v>2066.1</v>
      </c>
      <c r="E3" s="1">
        <v>0</v>
      </c>
      <c r="F3" s="1">
        <v>1763.9</v>
      </c>
      <c r="G3" s="1">
        <f>SUM(D3-F3)</f>
        <v>302.19999999999982</v>
      </c>
      <c r="H3" t="s">
        <v>31</v>
      </c>
    </row>
    <row r="4" spans="1:8" x14ac:dyDescent="0.2">
      <c r="A4" t="s">
        <v>9</v>
      </c>
      <c r="B4" s="1">
        <v>60</v>
      </c>
      <c r="C4" s="1">
        <v>30.9</v>
      </c>
      <c r="D4" s="1">
        <f t="shared" ref="D4:D23" si="0">SUM(B4-C4)</f>
        <v>29.1</v>
      </c>
      <c r="E4" s="1">
        <v>0</v>
      </c>
      <c r="F4" s="1">
        <v>26</v>
      </c>
      <c r="G4" s="1">
        <f t="shared" ref="G4:G23" si="1">SUM(D4-F4)</f>
        <v>3.1000000000000014</v>
      </c>
    </row>
    <row r="5" spans="1:8" x14ac:dyDescent="0.2">
      <c r="A5" t="s">
        <v>10</v>
      </c>
      <c r="B5" s="1">
        <v>100</v>
      </c>
      <c r="C5" s="1">
        <v>30.75</v>
      </c>
      <c r="D5" s="1">
        <f t="shared" si="0"/>
        <v>69.25</v>
      </c>
      <c r="E5" s="1">
        <v>0</v>
      </c>
      <c r="F5" s="1">
        <v>36</v>
      </c>
      <c r="G5" s="1">
        <f t="shared" si="1"/>
        <v>33.25</v>
      </c>
      <c r="H5" t="s">
        <v>32</v>
      </c>
    </row>
    <row r="6" spans="1:8" x14ac:dyDescent="0.2">
      <c r="A6" t="s">
        <v>11</v>
      </c>
      <c r="B6" s="1">
        <v>540</v>
      </c>
      <c r="C6" s="1">
        <v>526.35</v>
      </c>
      <c r="D6" s="1">
        <f t="shared" si="0"/>
        <v>13.649999999999977</v>
      </c>
      <c r="E6" s="1">
        <v>0</v>
      </c>
      <c r="F6" s="1">
        <v>0</v>
      </c>
      <c r="G6" s="1">
        <f t="shared" si="1"/>
        <v>13.649999999999977</v>
      </c>
    </row>
    <row r="7" spans="1:8" x14ac:dyDescent="0.2">
      <c r="A7" t="s">
        <v>12</v>
      </c>
      <c r="B7" s="1">
        <v>100</v>
      </c>
      <c r="C7" s="1">
        <v>0</v>
      </c>
      <c r="D7" s="1">
        <f t="shared" si="0"/>
        <v>100</v>
      </c>
      <c r="E7" s="1">
        <v>0</v>
      </c>
      <c r="F7" s="1">
        <v>100</v>
      </c>
      <c r="G7" s="1">
        <f t="shared" si="1"/>
        <v>0</v>
      </c>
    </row>
    <row r="8" spans="1:8" x14ac:dyDescent="0.2">
      <c r="A8" t="s">
        <v>13</v>
      </c>
      <c r="B8" s="1">
        <v>650</v>
      </c>
      <c r="C8" s="1">
        <v>526.55999999999995</v>
      </c>
      <c r="D8" s="1">
        <f t="shared" si="0"/>
        <v>123.44000000000005</v>
      </c>
      <c r="E8" s="1">
        <v>0</v>
      </c>
      <c r="F8" s="1">
        <f>7*12.36</f>
        <v>86.52</v>
      </c>
      <c r="G8" s="1">
        <f t="shared" si="1"/>
        <v>36.920000000000059</v>
      </c>
      <c r="H8" t="s">
        <v>14</v>
      </c>
    </row>
    <row r="9" spans="1:8" ht="48" x14ac:dyDescent="0.2">
      <c r="A9" t="s">
        <v>15</v>
      </c>
      <c r="B9" s="1">
        <v>1300</v>
      </c>
      <c r="C9" s="1">
        <v>0</v>
      </c>
      <c r="D9" s="1">
        <f t="shared" si="0"/>
        <v>1300</v>
      </c>
      <c r="E9" s="1">
        <v>540</v>
      </c>
      <c r="F9" s="1">
        <v>300</v>
      </c>
      <c r="G9" s="1">
        <f t="shared" si="1"/>
        <v>1000</v>
      </c>
      <c r="H9" s="3" t="s">
        <v>30</v>
      </c>
    </row>
    <row r="10" spans="1:8" x14ac:dyDescent="0.2">
      <c r="A10" t="s">
        <v>16</v>
      </c>
      <c r="B10" s="1">
        <v>200</v>
      </c>
      <c r="C10" s="1">
        <v>74.5</v>
      </c>
      <c r="D10" s="1">
        <f t="shared" si="0"/>
        <v>125.5</v>
      </c>
      <c r="E10" s="1">
        <v>0</v>
      </c>
      <c r="F10" s="1">
        <v>0</v>
      </c>
      <c r="G10" s="1">
        <f t="shared" si="1"/>
        <v>125.5</v>
      </c>
      <c r="H10" t="s">
        <v>17</v>
      </c>
    </row>
    <row r="11" spans="1:8" x14ac:dyDescent="0.2">
      <c r="A11" t="s">
        <v>18</v>
      </c>
      <c r="B11" s="1">
        <v>1110</v>
      </c>
      <c r="C11" s="1">
        <v>554.99</v>
      </c>
      <c r="D11" s="1">
        <f t="shared" si="0"/>
        <v>555.01</v>
      </c>
      <c r="E11" s="1">
        <v>0</v>
      </c>
      <c r="F11" s="1">
        <v>554.99</v>
      </c>
      <c r="G11" s="1">
        <f t="shared" si="1"/>
        <v>1.999999999998181E-2</v>
      </c>
    </row>
    <row r="12" spans="1:8" x14ac:dyDescent="0.2">
      <c r="A12" t="s">
        <v>19</v>
      </c>
      <c r="B12" s="1">
        <v>500</v>
      </c>
      <c r="C12" s="1">
        <v>100</v>
      </c>
      <c r="D12" s="1">
        <f t="shared" si="0"/>
        <v>400</v>
      </c>
      <c r="E12" s="1">
        <v>0</v>
      </c>
      <c r="F12" s="1">
        <v>140</v>
      </c>
      <c r="G12" s="1">
        <f t="shared" si="1"/>
        <v>260</v>
      </c>
      <c r="H12" t="s">
        <v>28</v>
      </c>
    </row>
    <row r="13" spans="1:8" x14ac:dyDescent="0.2">
      <c r="A13" t="s">
        <v>20</v>
      </c>
      <c r="B13" s="1">
        <v>200</v>
      </c>
      <c r="C13" s="1">
        <v>318</v>
      </c>
      <c r="D13" s="1">
        <f t="shared" si="0"/>
        <v>-118</v>
      </c>
      <c r="E13" s="1">
        <v>0</v>
      </c>
      <c r="F13" s="1">
        <v>0</v>
      </c>
      <c r="G13" s="1">
        <f t="shared" si="1"/>
        <v>-118</v>
      </c>
      <c r="H13" t="s">
        <v>21</v>
      </c>
    </row>
    <row r="14" spans="1:8" x14ac:dyDescent="0.2">
      <c r="A14" t="s">
        <v>22</v>
      </c>
      <c r="B14" s="1">
        <v>60</v>
      </c>
      <c r="C14" s="1">
        <v>25</v>
      </c>
      <c r="D14" s="1">
        <f t="shared" si="0"/>
        <v>35</v>
      </c>
      <c r="E14" s="1">
        <v>0</v>
      </c>
      <c r="F14" s="1">
        <v>35</v>
      </c>
      <c r="G14" s="1">
        <f t="shared" si="1"/>
        <v>0</v>
      </c>
    </row>
    <row r="15" spans="1:8" x14ac:dyDescent="0.2">
      <c r="A15" t="s">
        <v>23</v>
      </c>
      <c r="B15" s="1">
        <v>1475</v>
      </c>
      <c r="C15" s="1">
        <v>0</v>
      </c>
      <c r="D15" s="1">
        <f t="shared" si="0"/>
        <v>1475</v>
      </c>
      <c r="E15" s="1">
        <v>0</v>
      </c>
      <c r="G15" s="1">
        <f t="shared" si="1"/>
        <v>1475</v>
      </c>
    </row>
    <row r="16" spans="1:8" x14ac:dyDescent="0.2">
      <c r="D16" s="1">
        <f t="shared" si="0"/>
        <v>0</v>
      </c>
      <c r="G16" s="1">
        <f t="shared" si="1"/>
        <v>0</v>
      </c>
    </row>
    <row r="17" spans="1:8" ht="16" thickBot="1" x14ac:dyDescent="0.25">
      <c r="A17" s="7" t="s">
        <v>26</v>
      </c>
      <c r="B17" s="8">
        <f>SUM(B3:B16)</f>
        <v>9621</v>
      </c>
      <c r="C17" s="8">
        <f t="shared" ref="C17:G17" si="2">SUM(C3:C16)</f>
        <v>3446.95</v>
      </c>
      <c r="D17" s="8">
        <f t="shared" si="2"/>
        <v>6174.05</v>
      </c>
      <c r="E17" s="8">
        <f t="shared" si="2"/>
        <v>540</v>
      </c>
      <c r="F17" s="8">
        <f t="shared" si="2"/>
        <v>3042.41</v>
      </c>
      <c r="G17" s="8">
        <f t="shared" si="2"/>
        <v>3131.64</v>
      </c>
    </row>
    <row r="18" spans="1:8" x14ac:dyDescent="0.2">
      <c r="D18" s="1">
        <f t="shared" si="0"/>
        <v>0</v>
      </c>
      <c r="G18" s="1">
        <f t="shared" si="1"/>
        <v>0</v>
      </c>
      <c r="H18" s="2"/>
    </row>
    <row r="19" spans="1:8" x14ac:dyDescent="0.2">
      <c r="A19" t="s">
        <v>27</v>
      </c>
      <c r="B19" s="1">
        <v>619.54999999999995</v>
      </c>
      <c r="C19" s="1">
        <v>0</v>
      </c>
      <c r="D19" s="1">
        <f t="shared" si="0"/>
        <v>619.54999999999995</v>
      </c>
      <c r="G19" s="1">
        <f>D19-E19</f>
        <v>619.54999999999995</v>
      </c>
    </row>
    <row r="20" spans="1:8" x14ac:dyDescent="0.2">
      <c r="A20" t="s">
        <v>24</v>
      </c>
      <c r="B20" s="1">
        <v>4853.83</v>
      </c>
      <c r="C20" s="1">
        <v>0</v>
      </c>
      <c r="D20" s="1">
        <f t="shared" si="0"/>
        <v>4853.83</v>
      </c>
      <c r="F20" s="1">
        <f>(1270*2)+241+780</f>
        <v>3561</v>
      </c>
      <c r="G20" s="1">
        <f t="shared" si="1"/>
        <v>1292.83</v>
      </c>
      <c r="H20" t="s">
        <v>25</v>
      </c>
    </row>
    <row r="21" spans="1:8" x14ac:dyDescent="0.2">
      <c r="D21" s="1">
        <f t="shared" si="0"/>
        <v>0</v>
      </c>
      <c r="G21" s="1">
        <f t="shared" si="1"/>
        <v>0</v>
      </c>
    </row>
    <row r="22" spans="1:8" x14ac:dyDescent="0.2">
      <c r="D22" s="1">
        <f t="shared" si="0"/>
        <v>0</v>
      </c>
      <c r="G22" s="1">
        <f t="shared" si="1"/>
        <v>0</v>
      </c>
    </row>
    <row r="23" spans="1:8" x14ac:dyDescent="0.2">
      <c r="D23" s="1">
        <f t="shared" si="0"/>
        <v>0</v>
      </c>
      <c r="G23" s="1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Scott</dc:creator>
  <cp:lastModifiedBy>Hema Stanley</cp:lastModifiedBy>
  <dcterms:created xsi:type="dcterms:W3CDTF">2023-09-09T10:07:09Z</dcterms:created>
  <dcterms:modified xsi:type="dcterms:W3CDTF">2023-09-09T11:02:40Z</dcterms:modified>
</cp:coreProperties>
</file>