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olfordparishcouncil/Documents/Holford Parish Council/04 Finance/"/>
    </mc:Choice>
  </mc:AlternateContent>
  <xr:revisionPtr revIDLastSave="0" documentId="13_ncr:1_{E6735323-8730-E945-BE6B-4C0681214F03}" xr6:coauthVersionLast="47" xr6:coauthVersionMax="47" xr10:uidLastSave="{00000000-0000-0000-0000-000000000000}"/>
  <bookViews>
    <workbookView xWindow="780" yWindow="1000" windowWidth="27640" windowHeight="15580" xr2:uid="{1CEC3287-9BC8-F445-8336-96F33BC617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C20" i="1" l="1"/>
  <c r="F33" i="1"/>
  <c r="F27" i="1"/>
  <c r="F28" i="1"/>
  <c r="F29" i="1"/>
  <c r="G29" i="1" s="1"/>
  <c r="F30" i="1"/>
  <c r="F31" i="1"/>
  <c r="F32" i="1"/>
  <c r="F25" i="1"/>
  <c r="C32" i="1"/>
  <c r="C31" i="1"/>
  <c r="C30" i="1"/>
  <c r="C29" i="1"/>
  <c r="C28" i="1"/>
  <c r="C27" i="1"/>
  <c r="G30" i="1" l="1"/>
  <c r="G31" i="1"/>
  <c r="G28" i="1"/>
  <c r="G32" i="1"/>
  <c r="G27" i="1"/>
  <c r="D13" i="1"/>
  <c r="B13" i="1"/>
  <c r="E11" i="1"/>
  <c r="E10" i="1"/>
  <c r="C10" i="1" l="1"/>
  <c r="E4" i="1"/>
  <c r="C4" i="1" s="1"/>
  <c r="E5" i="1"/>
  <c r="E6" i="1"/>
  <c r="C6" i="1" s="1"/>
  <c r="E8" i="1"/>
  <c r="E9" i="1"/>
  <c r="E3" i="1"/>
  <c r="C13" i="1" l="1"/>
  <c r="C21" i="1" s="1"/>
  <c r="E13" i="1"/>
</calcChain>
</file>

<file path=xl/sharedStrings.xml><?xml version="1.0" encoding="utf-8"?>
<sst xmlns="http://schemas.openxmlformats.org/spreadsheetml/2006/main" count="43" uniqueCount="39">
  <si>
    <t>Holford Parish Council - Budget proposals for April 2023 to March 2024</t>
  </si>
  <si>
    <t xml:space="preserve">Description </t>
  </si>
  <si>
    <t>2022-2023</t>
  </si>
  <si>
    <t>2023-2024</t>
  </si>
  <si>
    <t>Village Hall Hire</t>
  </si>
  <si>
    <t>plus 10%</t>
  </si>
  <si>
    <t>Staff Costs</t>
  </si>
  <si>
    <t>Insurance</t>
  </si>
  <si>
    <t>Subscriptions (SALC)</t>
  </si>
  <si>
    <t>HDVA Loan</t>
  </si>
  <si>
    <t xml:space="preserve">Website </t>
  </si>
  <si>
    <t>Maintenance (grass cutting)</t>
  </si>
  <si>
    <t>Contingency</t>
  </si>
  <si>
    <t>Expences (was phone - now ink/paper/ stationery)</t>
  </si>
  <si>
    <t>Total</t>
  </si>
  <si>
    <t xml:space="preserve">Current Balance </t>
  </si>
  <si>
    <t>Ringfenced (SIDS)</t>
  </si>
  <si>
    <t>Lengthsman</t>
  </si>
  <si>
    <t>SALC</t>
  </si>
  <si>
    <t>Available reserves</t>
  </si>
  <si>
    <t>less</t>
  </si>
  <si>
    <t>Additional reserve required</t>
  </si>
  <si>
    <t>Note - advice is to hold 1 year's spend in reserve</t>
  </si>
  <si>
    <t>Precept required</t>
  </si>
  <si>
    <t>Sum</t>
  </si>
  <si>
    <t>Council Tax</t>
  </si>
  <si>
    <t xml:space="preserve">Jubilee </t>
  </si>
  <si>
    <t>Additions</t>
  </si>
  <si>
    <t>SID Installation</t>
  </si>
  <si>
    <t>Grant Budget</t>
  </si>
  <si>
    <t>Traffic Survey</t>
  </si>
  <si>
    <t>2023_2024 spend</t>
  </si>
  <si>
    <t>contribution to traffic works</t>
  </si>
  <si>
    <t>divided by 10 months</t>
  </si>
  <si>
    <t>Training</t>
  </si>
  <si>
    <t>spend to come</t>
  </si>
  <si>
    <t>Total Precept required</t>
  </si>
  <si>
    <t>Note: 2022_2023 was £55.38 (5.54 per month)</t>
  </si>
  <si>
    <t>Extra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</si>
</sst>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£&quot;* #,##0.00_);_(&quot;£&quot;* \(#,##0.00\);_(&quot;£&quot;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0" applyAlignment="1">
      <alignment wrapText="1"/>
    </xf>
    <xf numFmtId="44" fontId="0" fillId="2" borderId="0" xfId="1" applyFont="1" applyFill="1"/>
    <xf numFmtId="0" fontId="2" fillId="0" borderId="0" xfId="0" applyFont="1"/>
    <xf numFmtId="44" fontId="2" fillId="0" borderId="0" xfId="1" applyFont="1"/>
    <xf numFmtId="44" fontId="2" fillId="2" borderId="0" xfId="1" applyFont="1" applyFill="1"/>
    <xf numFmtId="0" fontId="2" fillId="2" borderId="0" xfId="0" applyFont="1" applyFill="1"/>
    <xf numFmtId="0" fontId="0" fillId="2" borderId="0" xfId="0" applyFill="1"/>
    <xf numFmtId="44" fontId="0" fillId="2" borderId="0" xfId="0" applyNumberFormat="1" applyFill="1"/>
    <xf numFmtId="0" fontId="0" fillId="0" borderId="0" xfId="0" applyFill="1"/>
    <xf numFmtId="44" fontId="0" fillId="0" borderId="0" xfId="1" applyFont="1" applyFill="1"/>
    <xf numFmtId="44" fontId="0" fillId="3" borderId="0" xfId="1" applyFont="1" applyFill="1"/>
    <xf numFmtId="0" fontId="0" fillId="3" borderId="0" xfId="0" applyFill="1"/>
    <xf numFmtId="44" fontId="0" fillId="4" borderId="0" xfId="1" applyFont="1" applyFill="1"/>
    <xf numFmtId="0" fontId="0" fillId="4" borderId="0" xfId="0" applyFill="1"/>
    <xf numFmtId="44" fontId="0" fillId="4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D39BE-1B8D-E848-93FC-CAF000A6F12B}">
  <dimension ref="A1:I34"/>
  <sheetViews>
    <sheetView tabSelected="1" topLeftCell="A12" zoomScale="150" zoomScaleNormal="150" workbookViewId="0">
      <selection activeCell="G27" sqref="G27"/>
    </sheetView>
  </sheetViews>
  <sheetFormatPr baseColWidth="10" defaultRowHeight="16" x14ac:dyDescent="0.2"/>
  <cols>
    <col min="1" max="1" width="21.6640625" customWidth="1"/>
    <col min="2" max="3" width="11.5" style="1" bestFit="1" customWidth="1"/>
    <col min="5" max="5" width="10.83203125" style="1"/>
  </cols>
  <sheetData>
    <row r="1" spans="1:5" s="5" customFormat="1" x14ac:dyDescent="0.2">
      <c r="A1" s="5" t="s">
        <v>0</v>
      </c>
      <c r="B1" s="6"/>
      <c r="C1" s="6"/>
      <c r="E1" s="6"/>
    </row>
    <row r="2" spans="1:5" s="5" customFormat="1" x14ac:dyDescent="0.2">
      <c r="A2" s="5" t="s">
        <v>1</v>
      </c>
      <c r="B2" s="6" t="s">
        <v>2</v>
      </c>
      <c r="C2" s="6" t="s">
        <v>3</v>
      </c>
      <c r="E2" s="6" t="s">
        <v>5</v>
      </c>
    </row>
    <row r="3" spans="1:5" x14ac:dyDescent="0.2">
      <c r="A3" t="s">
        <v>4</v>
      </c>
      <c r="B3" s="1">
        <v>90</v>
      </c>
      <c r="C3" s="1">
        <v>100</v>
      </c>
      <c r="E3" s="1">
        <f>B3*10%</f>
        <v>9</v>
      </c>
    </row>
    <row r="4" spans="1:5" x14ac:dyDescent="0.2">
      <c r="A4" t="s">
        <v>6</v>
      </c>
      <c r="B4" s="1">
        <v>3250</v>
      </c>
      <c r="C4" s="1">
        <f>SUM(E4+B4)</f>
        <v>3575</v>
      </c>
      <c r="E4" s="1">
        <f t="shared" ref="E4:E11" si="0">B4*10%</f>
        <v>325</v>
      </c>
    </row>
    <row r="5" spans="1:5" x14ac:dyDescent="0.2">
      <c r="A5" t="s">
        <v>7</v>
      </c>
      <c r="B5" s="1">
        <v>489</v>
      </c>
      <c r="C5" s="1">
        <v>540</v>
      </c>
      <c r="E5" s="1">
        <f t="shared" si="0"/>
        <v>48.900000000000006</v>
      </c>
    </row>
    <row r="6" spans="1:5" x14ac:dyDescent="0.2">
      <c r="A6" t="s">
        <v>8</v>
      </c>
      <c r="B6" s="1">
        <v>100</v>
      </c>
      <c r="C6" s="1">
        <f t="shared" ref="C6:C10" si="1">SUM(E6+B6)</f>
        <v>110</v>
      </c>
      <c r="E6" s="1">
        <f t="shared" si="0"/>
        <v>10</v>
      </c>
    </row>
    <row r="7" spans="1:5" x14ac:dyDescent="0.2">
      <c r="A7" t="s">
        <v>9</v>
      </c>
      <c r="B7" s="1">
        <v>1110</v>
      </c>
      <c r="C7" s="1">
        <v>1110</v>
      </c>
    </row>
    <row r="8" spans="1:5" x14ac:dyDescent="0.2">
      <c r="A8" t="s">
        <v>10</v>
      </c>
      <c r="B8" s="1">
        <v>545</v>
      </c>
      <c r="C8" s="1">
        <v>600</v>
      </c>
      <c r="E8" s="1">
        <f t="shared" si="0"/>
        <v>54.5</v>
      </c>
    </row>
    <row r="9" spans="1:5" x14ac:dyDescent="0.2">
      <c r="A9" t="s">
        <v>11</v>
      </c>
      <c r="B9" s="1">
        <v>1300</v>
      </c>
      <c r="C9" s="1">
        <v>1450</v>
      </c>
      <c r="E9" s="1">
        <f t="shared" si="0"/>
        <v>130</v>
      </c>
    </row>
    <row r="10" spans="1:5" x14ac:dyDescent="0.2">
      <c r="A10" t="s">
        <v>12</v>
      </c>
      <c r="B10" s="1">
        <v>200</v>
      </c>
      <c r="C10" s="1">
        <f t="shared" si="1"/>
        <v>220</v>
      </c>
      <c r="E10" s="1">
        <f t="shared" si="0"/>
        <v>20</v>
      </c>
    </row>
    <row r="11" spans="1:5" ht="51" x14ac:dyDescent="0.2">
      <c r="A11" s="3" t="s">
        <v>13</v>
      </c>
      <c r="B11" s="1">
        <v>161</v>
      </c>
      <c r="C11" s="1">
        <v>100</v>
      </c>
      <c r="E11" s="1">
        <f t="shared" si="0"/>
        <v>16.100000000000001</v>
      </c>
    </row>
    <row r="13" spans="1:5" x14ac:dyDescent="0.2">
      <c r="A13" t="s">
        <v>14</v>
      </c>
      <c r="B13" s="1">
        <f>SUM(B3:B12)</f>
        <v>7245</v>
      </c>
      <c r="C13" s="1">
        <f t="shared" ref="C13:E13" si="2">SUM(C3:C12)</f>
        <v>7805</v>
      </c>
      <c r="D13" s="1">
        <f t="shared" si="2"/>
        <v>0</v>
      </c>
      <c r="E13" s="1">
        <f t="shared" si="2"/>
        <v>613.5</v>
      </c>
    </row>
    <row r="14" spans="1:5" x14ac:dyDescent="0.2">
      <c r="D14" s="1"/>
    </row>
    <row r="15" spans="1:5" x14ac:dyDescent="0.2">
      <c r="A15" t="s">
        <v>15</v>
      </c>
      <c r="C15" s="1">
        <v>12195</v>
      </c>
    </row>
    <row r="16" spans="1:5" x14ac:dyDescent="0.2">
      <c r="A16" t="s">
        <v>16</v>
      </c>
      <c r="B16" s="1" t="s">
        <v>20</v>
      </c>
      <c r="C16" s="1">
        <v>4854</v>
      </c>
    </row>
    <row r="17" spans="1:9" x14ac:dyDescent="0.2">
      <c r="A17" t="s">
        <v>17</v>
      </c>
      <c r="B17" s="1" t="s">
        <v>20</v>
      </c>
      <c r="C17" s="1">
        <v>1024</v>
      </c>
    </row>
    <row r="18" spans="1:9" x14ac:dyDescent="0.2">
      <c r="A18" t="s">
        <v>18</v>
      </c>
      <c r="B18" s="1" t="s">
        <v>20</v>
      </c>
      <c r="C18" s="1">
        <v>186</v>
      </c>
    </row>
    <row r="19" spans="1:9" x14ac:dyDescent="0.2">
      <c r="A19" t="s">
        <v>35</v>
      </c>
      <c r="B19" s="1" t="s">
        <v>20</v>
      </c>
      <c r="C19" s="1">
        <v>2000</v>
      </c>
    </row>
    <row r="20" spans="1:9" x14ac:dyDescent="0.2">
      <c r="A20" t="s">
        <v>19</v>
      </c>
      <c r="C20" s="1">
        <f>SUM(C15-C16-C17-C18-C19)</f>
        <v>4131</v>
      </c>
    </row>
    <row r="21" spans="1:9" x14ac:dyDescent="0.2">
      <c r="A21" t="s">
        <v>21</v>
      </c>
      <c r="C21" s="1">
        <f>SUM(C13-C20)</f>
        <v>3674</v>
      </c>
      <c r="D21" t="s">
        <v>22</v>
      </c>
    </row>
    <row r="22" spans="1:9" s="11" customFormat="1" x14ac:dyDescent="0.2">
      <c r="A22" s="11" t="s">
        <v>31</v>
      </c>
      <c r="B22" s="12"/>
      <c r="C22" s="12">
        <v>7800</v>
      </c>
      <c r="E22" s="13"/>
      <c r="F22" s="14" t="s">
        <v>37</v>
      </c>
      <c r="G22" s="14"/>
      <c r="H22" s="14"/>
      <c r="I22" s="14"/>
    </row>
    <row r="23" spans="1:9" x14ac:dyDescent="0.2">
      <c r="A23" t="s">
        <v>36</v>
      </c>
      <c r="C23" s="15">
        <f>SUM(C21:C22)</f>
        <v>11474</v>
      </c>
      <c r="D23" s="16"/>
      <c r="E23" s="15">
        <v>84.11</v>
      </c>
    </row>
    <row r="24" spans="1:9" s="5" customFormat="1" x14ac:dyDescent="0.2">
      <c r="B24" s="7" t="s">
        <v>27</v>
      </c>
      <c r="C24" s="7" t="s">
        <v>24</v>
      </c>
      <c r="D24" s="7"/>
      <c r="E24" s="7" t="s">
        <v>25</v>
      </c>
      <c r="F24" s="8" t="s">
        <v>33</v>
      </c>
      <c r="G24" s="8"/>
    </row>
    <row r="25" spans="1:9" x14ac:dyDescent="0.2">
      <c r="A25" t="s">
        <v>23</v>
      </c>
      <c r="C25" s="15">
        <v>11474</v>
      </c>
      <c r="D25" s="16"/>
      <c r="E25" s="15">
        <v>84.11</v>
      </c>
      <c r="F25" s="17">
        <f>SUM(E25/10)</f>
        <v>8.4109999999999996</v>
      </c>
    </row>
    <row r="26" spans="1:9" x14ac:dyDescent="0.2">
      <c r="F26" s="2"/>
      <c r="G26" t="s">
        <v>38</v>
      </c>
    </row>
    <row r="27" spans="1:9" x14ac:dyDescent="0.2">
      <c r="A27" s="9" t="s">
        <v>26</v>
      </c>
      <c r="B27" s="4">
        <v>500</v>
      </c>
      <c r="C27" s="4">
        <f>SUM(C25+B27)</f>
        <v>11974</v>
      </c>
      <c r="D27" s="9"/>
      <c r="E27" s="4">
        <v>87.78</v>
      </c>
      <c r="F27" s="10">
        <f t="shared" ref="F27:F33" si="3">SUM(E27/10)</f>
        <v>8.7780000000000005</v>
      </c>
      <c r="G27" s="10">
        <f>SUM(F27-F25)</f>
        <v>0.36700000000000088</v>
      </c>
    </row>
    <row r="28" spans="1:9" x14ac:dyDescent="0.2">
      <c r="A28" s="9" t="s">
        <v>26</v>
      </c>
      <c r="B28" s="4">
        <v>1000</v>
      </c>
      <c r="C28" s="4">
        <f>SUM(C25+B28)</f>
        <v>12474</v>
      </c>
      <c r="D28" s="9"/>
      <c r="E28" s="4">
        <v>91.44</v>
      </c>
      <c r="F28" s="10">
        <f t="shared" si="3"/>
        <v>9.1440000000000001</v>
      </c>
      <c r="G28" s="10">
        <f>SUM(F28-F25)</f>
        <v>0.73300000000000054</v>
      </c>
    </row>
    <row r="29" spans="1:9" x14ac:dyDescent="0.2">
      <c r="A29" s="9" t="s">
        <v>28</v>
      </c>
      <c r="B29" s="4">
        <v>3500</v>
      </c>
      <c r="C29" s="4">
        <f>SUM(C25+B29)</f>
        <v>14974</v>
      </c>
      <c r="D29" s="9"/>
      <c r="E29" s="4">
        <v>109.77</v>
      </c>
      <c r="F29" s="10">
        <f t="shared" si="3"/>
        <v>10.977</v>
      </c>
      <c r="G29" s="10">
        <f>SUM(F29-F25)</f>
        <v>2.5660000000000007</v>
      </c>
    </row>
    <row r="30" spans="1:9" x14ac:dyDescent="0.2">
      <c r="A30" s="9" t="s">
        <v>29</v>
      </c>
      <c r="B30" s="4">
        <v>300</v>
      </c>
      <c r="C30" s="4">
        <f>SUM(C25+B30)</f>
        <v>11774</v>
      </c>
      <c r="D30" s="9"/>
      <c r="E30" s="4">
        <v>86.31</v>
      </c>
      <c r="F30" s="10">
        <f t="shared" si="3"/>
        <v>8.6310000000000002</v>
      </c>
      <c r="G30" s="10">
        <f>SUM(F30-F25)</f>
        <v>0.22000000000000064</v>
      </c>
    </row>
    <row r="31" spans="1:9" x14ac:dyDescent="0.2">
      <c r="A31" s="9" t="s">
        <v>30</v>
      </c>
      <c r="B31" s="4">
        <v>500</v>
      </c>
      <c r="C31" s="4">
        <f>SUM(C25+B31)</f>
        <v>11974</v>
      </c>
      <c r="D31" s="9"/>
      <c r="E31" s="4">
        <v>87.78</v>
      </c>
      <c r="F31" s="10">
        <f t="shared" si="3"/>
        <v>8.7780000000000005</v>
      </c>
      <c r="G31" s="10">
        <f>SUM(F31-F25)</f>
        <v>0.36700000000000088</v>
      </c>
    </row>
    <row r="32" spans="1:9" x14ac:dyDescent="0.2">
      <c r="A32" s="9" t="s">
        <v>32</v>
      </c>
      <c r="B32" s="4">
        <v>5000</v>
      </c>
      <c r="C32" s="4">
        <f>SUM(C25+B32)</f>
        <v>16474</v>
      </c>
      <c r="D32" s="9"/>
      <c r="E32" s="4">
        <v>120.77</v>
      </c>
      <c r="F32" s="10">
        <f t="shared" si="3"/>
        <v>12.077</v>
      </c>
      <c r="G32" s="10">
        <f>SUM(F32-F25)</f>
        <v>3.6660000000000004</v>
      </c>
    </row>
    <row r="33" spans="1:7" x14ac:dyDescent="0.2">
      <c r="A33" s="9" t="s">
        <v>34</v>
      </c>
      <c r="B33" s="4">
        <v>500</v>
      </c>
      <c r="C33" s="4">
        <v>11974</v>
      </c>
      <c r="D33" s="9"/>
      <c r="E33" s="4">
        <v>87.78</v>
      </c>
      <c r="F33" s="10">
        <f t="shared" si="3"/>
        <v>8.7780000000000005</v>
      </c>
      <c r="G33" s="10">
        <v>0.37</v>
      </c>
    </row>
    <row r="34" spans="1:7" x14ac:dyDescent="0.2">
      <c r="F34" s="2"/>
      <c r="G3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Hema Stanley</dc:creator>
  <cp:lastModifiedBy>Hema Stanley</cp:lastModifiedBy>
  <dcterms:created xsi:type="dcterms:W3CDTF">2023-01-03T20:17:33Z</dcterms:created>
  <dcterms:modified xsi:type="dcterms:W3CDTF">2023-01-03T22:30:33Z</dcterms:modified>
</cp:coreProperties>
</file>